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sketfrance-my.sharepoint.com/personal/hdf-2_ffbb365_com/Documents/SPORTIVE/STATUT ENTRAINEUR/SAISON 2025 2026/"/>
    </mc:Choice>
  </mc:AlternateContent>
  <xr:revisionPtr revIDLastSave="9" documentId="8_{546F41B6-C985-43E5-AD8F-A6D8D6246EB8}" xr6:coauthVersionLast="47" xr6:coauthVersionMax="47" xr10:uidLastSave="{D5547CE3-4AFB-4E87-B851-BDCBD358D729}"/>
  <bookViews>
    <workbookView xWindow="-21720" yWindow="0" windowWidth="21840" windowHeight="13140" xr2:uid="{00000000-000D-0000-FFFF-FFFF00000000}"/>
  </bookViews>
  <sheets>
    <sheet name="Déclaration  Staff" sheetId="1" r:id="rId1"/>
    <sheet name="Données" sheetId="2" state="hidden" r:id="rId2"/>
  </sheets>
  <definedNames>
    <definedName name="_Hlk142490268" localSheetId="0">'Déclaration  Staff'!$B$5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L31" i="1" s="1"/>
  <c r="L46" i="1"/>
  <c r="L44" i="1"/>
  <c r="L43" i="1"/>
  <c r="L35" i="1"/>
  <c r="L34" i="1"/>
  <c r="L36" i="1"/>
  <c r="L37" i="1"/>
  <c r="L38" i="1"/>
  <c r="L33" i="1"/>
  <c r="L26" i="1"/>
  <c r="L27" i="1"/>
  <c r="L28" i="1"/>
  <c r="L29" i="1"/>
  <c r="L30" i="1"/>
  <c r="L25" i="1"/>
  <c r="L9" i="1"/>
  <c r="L39" i="1" l="1"/>
  <c r="L47" i="1"/>
  <c r="L49" i="1" l="1"/>
  <c r="L51" i="1" s="1"/>
</calcChain>
</file>

<file path=xl/sharedStrings.xml><?xml version="1.0" encoding="utf-8"?>
<sst xmlns="http://schemas.openxmlformats.org/spreadsheetml/2006/main" count="122" uniqueCount="106">
  <si>
    <t>CLUB :</t>
  </si>
  <si>
    <t xml:space="preserve">FILIERES : </t>
  </si>
  <si>
    <t>EQUIPES ENGAGEES</t>
  </si>
  <si>
    <t>COCHER (X) dans la case correspondante</t>
  </si>
  <si>
    <r>
      <t xml:space="preserve">ENTRAÎNEURS AFFECTES AUX EQUIPES ENGAGEES                       </t>
    </r>
    <r>
      <rPr>
        <sz val="8"/>
        <color rgb="FF000000"/>
        <rFont val="Calibri"/>
        <family val="2"/>
        <scheme val="minor"/>
      </rPr>
      <t>UN PAR EQUIPE OBLIGATOIRE</t>
    </r>
  </si>
  <si>
    <t>N° de LICENCE</t>
  </si>
  <si>
    <t>de l’entraîneur</t>
  </si>
  <si>
    <r>
      <t>DIPLÔM</t>
    </r>
    <r>
      <rPr>
        <b/>
        <sz val="12"/>
        <color rgb="FF000000"/>
        <rFont val="Calibri"/>
        <family val="2"/>
        <scheme val="minor"/>
      </rPr>
      <t>E</t>
    </r>
  </si>
  <si>
    <t xml:space="preserve">POINTS </t>
  </si>
  <si>
    <r>
      <t>SELON</t>
    </r>
    <r>
      <rPr>
        <b/>
        <sz val="5"/>
        <color rgb="FF000000"/>
        <rFont val="Calibri"/>
        <family val="2"/>
        <scheme val="minor"/>
      </rPr>
      <t xml:space="preserve"> </t>
    </r>
    <r>
      <rPr>
        <b/>
        <sz val="8"/>
        <color rgb="FF000000"/>
        <rFont val="Calibri"/>
        <family val="2"/>
        <scheme val="minor"/>
      </rPr>
      <t>TABLEAU</t>
    </r>
  </si>
  <si>
    <t xml:space="preserve">R3 - Seule </t>
  </si>
  <si>
    <t>Unique équipe région engagée</t>
  </si>
  <si>
    <t>R2</t>
  </si>
  <si>
    <t>R3</t>
  </si>
  <si>
    <t>RMU20 ELITE</t>
  </si>
  <si>
    <t>U15</t>
  </si>
  <si>
    <t>U13</t>
  </si>
  <si>
    <t>NON AFFECTES EQUIPE</t>
  </si>
  <si>
    <t>Championnats régionaux</t>
  </si>
  <si>
    <t>→</t>
  </si>
  <si>
    <t>N.B.</t>
  </si>
  <si>
    <t>Les diplômes des entraîneurs non affectés sont OBLIGATOIREMENT inférieurs au plus petit diplôme des entraîneurs affectés.</t>
  </si>
  <si>
    <t>Les jokers ne peuvent figurer dans la liste des entraîneurs de cette fiche affectés aux équipes.</t>
  </si>
  <si>
    <t>PARTIE RESERVEE AU SECRETARIAT</t>
  </si>
  <si>
    <t>ENTRAINEUR</t>
  </si>
  <si>
    <t>PRE SAISON</t>
  </si>
  <si>
    <t>RECYCLAGE</t>
  </si>
  <si>
    <t>Initiateur</t>
  </si>
  <si>
    <t xml:space="preserve">Double qualification BF </t>
  </si>
  <si>
    <t>EJ</t>
  </si>
  <si>
    <t>BP JEPS BB</t>
  </si>
  <si>
    <t>ER</t>
  </si>
  <si>
    <t>BE1</t>
  </si>
  <si>
    <t xml:space="preserve">DE JEPS / DEFB </t>
  </si>
  <si>
    <t>DAJB en complément BE1</t>
  </si>
  <si>
    <t>BE2</t>
  </si>
  <si>
    <t xml:space="preserve">DES/ DEPB </t>
  </si>
  <si>
    <t>DAJB en complément DE</t>
  </si>
  <si>
    <t>filières</t>
  </si>
  <si>
    <t>Féminin</t>
  </si>
  <si>
    <t>Masculin</t>
  </si>
  <si>
    <t>diplômes</t>
  </si>
  <si>
    <t>Brevet Fédéral</t>
  </si>
  <si>
    <t>P1 du CQP</t>
  </si>
  <si>
    <t>P2 du CQP</t>
  </si>
  <si>
    <t>Module 1 + [Module 2 ou 3] du DETB</t>
  </si>
  <si>
    <t>CQP complet</t>
  </si>
  <si>
    <t>DETB complet</t>
  </si>
  <si>
    <t>fonction remplaçant</t>
  </si>
  <si>
    <t>Equipe Jeune Département</t>
  </si>
  <si>
    <t>Equipe Seniore Département</t>
  </si>
  <si>
    <t>Assistant coach</t>
  </si>
  <si>
    <t>autre</t>
  </si>
  <si>
    <t>Encadrant mini basket</t>
  </si>
  <si>
    <t>école minibasket</t>
  </si>
  <si>
    <t>NOM</t>
  </si>
  <si>
    <t>Agréé HdF</t>
  </si>
  <si>
    <t>Responsable Technique</t>
  </si>
  <si>
    <t>En cours agrément</t>
  </si>
  <si>
    <t>Pt coach</t>
  </si>
  <si>
    <t>Equipe U11 engagée au plus haut niveau départemental</t>
  </si>
  <si>
    <t>BILAN</t>
  </si>
  <si>
    <t>(4x nombre d'équipes engagées en championnat régional hors R1)</t>
  </si>
  <si>
    <t>Nombre de points nécessaires :</t>
  </si>
  <si>
    <t>POINTS obtenus :</t>
  </si>
  <si>
    <t>CHAMPIONNATS REGIONAUX :</t>
  </si>
  <si>
    <t>CQP ou DETB complet minimum</t>
  </si>
  <si>
    <t>Coach / Assistant</t>
  </si>
  <si>
    <t>Niveau</t>
  </si>
  <si>
    <t>Niveaux fédéraux</t>
  </si>
  <si>
    <t>NF2</t>
  </si>
  <si>
    <t>NF3</t>
  </si>
  <si>
    <t>NM3</t>
  </si>
  <si>
    <t>NM2</t>
  </si>
  <si>
    <t>Centre Formation</t>
  </si>
  <si>
    <t>Centre Entraînement</t>
  </si>
  <si>
    <t>Pré Nationale</t>
  </si>
  <si>
    <t>U15 Elite</t>
  </si>
  <si>
    <t>U18 Elite</t>
  </si>
  <si>
    <t>TECHNICIEN RESPONSABLE EN PRESENTIEL (Nom et Prénom)</t>
  </si>
  <si>
    <r>
      <t>DIPLÔM</t>
    </r>
    <r>
      <rPr>
        <b/>
        <sz val="11"/>
        <color rgb="FF000000"/>
        <rFont val="Calibri"/>
        <family val="2"/>
        <scheme val="minor"/>
      </rPr>
      <t>E</t>
    </r>
  </si>
  <si>
    <t>Non agréé HdF</t>
  </si>
  <si>
    <t>Coach</t>
  </si>
  <si>
    <t>Assistant</t>
  </si>
  <si>
    <t>Statut</t>
  </si>
  <si>
    <t>NON</t>
  </si>
  <si>
    <t>POINTS</t>
  </si>
  <si>
    <t>Equipe</t>
  </si>
  <si>
    <t>OUI</t>
  </si>
  <si>
    <t>Attestation suivi CS1+CS2 du DETB</t>
  </si>
  <si>
    <t>Attestation suivi CS1+CS2+CS3+CS4 du DETB</t>
  </si>
  <si>
    <t>Prof EPS</t>
  </si>
  <si>
    <t>Bonification coach U11</t>
  </si>
  <si>
    <t>VALORISATION TOTALE MINI BASKET (limitée à 4 pts maximum)</t>
  </si>
  <si>
    <t>ECOLE MINI-BASKET (U7-U9)</t>
  </si>
  <si>
    <r>
      <t xml:space="preserve">CHAMPIONNAT répondant au statut fédéral : </t>
    </r>
    <r>
      <rPr>
        <i/>
        <sz val="18"/>
        <color rgb="FFC00000"/>
        <rFont val="Calibri"/>
        <family val="2"/>
        <scheme val="minor"/>
      </rPr>
      <t>dont R1</t>
    </r>
  </si>
  <si>
    <r>
      <t xml:space="preserve">MINI-BASKET : </t>
    </r>
    <r>
      <rPr>
        <i/>
        <sz val="11"/>
        <color theme="1"/>
        <rFont val="Calibri"/>
        <family val="2"/>
        <scheme val="minor"/>
      </rPr>
      <t>vérification par Comité Départemental, contôle Ligue</t>
    </r>
  </si>
  <si>
    <t>RESPONSABLE TECHNIQUE : 
doit être inscrit sur la liste HDF pour être comptabilisé</t>
  </si>
  <si>
    <t>Ecole Française Labellisée 3 étoiles</t>
  </si>
  <si>
    <t>Ecole Française Labellisée 2 étoiles</t>
  </si>
  <si>
    <t>bonification minibasket 2**</t>
  </si>
  <si>
    <t>bonification EFMB 3***</t>
  </si>
  <si>
    <t>Points maximum pris en compte</t>
  </si>
  <si>
    <t>Apport des entraîneurs complémentaires non affectés aux équipes région</t>
  </si>
  <si>
    <t>Equipe Technique 2025-2026</t>
  </si>
  <si>
    <t>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</si>
</sst>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</font>
    <font>
      <i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4"/>
      <color theme="5" tint="-0.499984740745262"/>
      <name val="Cambria"/>
      <family val="1"/>
    </font>
    <font>
      <b/>
      <sz val="12"/>
      <name val="Calibri"/>
      <family val="2"/>
      <scheme val="minor"/>
    </font>
    <font>
      <i/>
      <sz val="1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sz val="14"/>
      <color theme="7" tint="0.3999755851924192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45">
        <stop position="0">
          <color theme="9" tint="0.40000610370189521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vertical="center" wrapText="1"/>
    </xf>
    <xf numFmtId="0" fontId="13" fillId="7" borderId="42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3" fillId="7" borderId="46" xfId="0" applyFont="1" applyFill="1" applyBorder="1" applyAlignment="1">
      <alignment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7" borderId="47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right" vertical="center" wrapText="1"/>
    </xf>
    <xf numFmtId="0" fontId="13" fillId="5" borderId="17" xfId="0" applyFont="1" applyFill="1" applyBorder="1" applyAlignment="1">
      <alignment horizontal="right" vertical="center" wrapText="1"/>
    </xf>
    <xf numFmtId="0" fontId="13" fillId="5" borderId="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13" fillId="7" borderId="43" xfId="0" applyFont="1" applyFill="1" applyBorder="1" applyAlignment="1">
      <alignment horizontal="right" vertical="center" wrapText="1"/>
    </xf>
    <xf numFmtId="0" fontId="8" fillId="3" borderId="49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0" fillId="11" borderId="3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9" fillId="11" borderId="34" xfId="0" applyFont="1" applyFill="1" applyBorder="1" applyAlignment="1">
      <alignment horizontal="left" vertical="center" wrapText="1" indent="1"/>
    </xf>
    <xf numFmtId="0" fontId="29" fillId="11" borderId="35" xfId="0" applyFont="1" applyFill="1" applyBorder="1" applyAlignment="1">
      <alignment horizontal="left" vertical="center" wrapText="1" inden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horizontal="center" vertical="center" wrapText="1"/>
    </xf>
    <xf numFmtId="0" fontId="13" fillId="7" borderId="4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1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20" xfId="0" applyFont="1" applyFill="1" applyBorder="1" applyAlignment="1">
      <alignment vertical="center" wrapText="1"/>
    </xf>
    <xf numFmtId="0" fontId="14" fillId="2" borderId="54" xfId="0" applyFont="1" applyFill="1" applyBorder="1" applyAlignment="1">
      <alignment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33338</xdr:colOff>
      <xdr:row>50</xdr:row>
      <xdr:rowOff>142876</xdr:rowOff>
    </xdr:from>
    <xdr:to>
      <xdr:col>8</xdr:col>
      <xdr:colOff>228600</xdr:colOff>
      <xdr:row>52</xdr:row>
      <xdr:rowOff>114300</xdr:rowOff>
    </xdr:to>
    <xdr:pic>
      <xdr:nvPicPr>
        <xdr:cNvPr id="4" name="Image 2" descr="Une image contenant texte, Graphique, graphisme, Police&#10;&#10;Description générée automatiquement">
          <a:extLst>
            <a:ext uri="{FF2B5EF4-FFF2-40B4-BE49-F238E27FC236}">
              <a16:creationId xmlns:a16="http://schemas.microsoft.com/office/drawing/2014/main" id="{2BAE76C2-ACA9-3A89-3E40-E97D0437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513" y="12930189"/>
          <a:ext cx="3038475" cy="43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L72"/>
  <sheetViews>
    <sheetView tabSelected="1" workbookViewId="0">
      <selection activeCell="G30" sqref="G30:I30"/>
    </sheetView>
  </sheetViews>
  <sheetFormatPr baseColWidth="10" defaultColWidth="9" defaultRowHeight="15" x14ac:dyDescent="0.25"/>
  <cols>
    <col min="1" max="1" width="6" customWidth="1"/>
    <col min="4" max="4" width="16.85546875" customWidth="1"/>
    <col min="6" max="6" width="11.28515625" customWidth="1"/>
    <col min="7" max="7" width="15.140625" customWidth="1"/>
    <col min="8" max="8" width="6.42578125" customWidth="1"/>
    <col min="9" max="9" width="16.42578125" customWidth="1"/>
    <col min="10" max="10" width="11" customWidth="1"/>
    <col min="11" max="11" width="18.42578125" customWidth="1"/>
    <col min="12" max="12" width="18.42578125" bestFit="1" customWidth="1"/>
  </cols>
  <sheetData>
    <row r="1" spans="2:12" ht="30.75" thickBot="1" x14ac:dyDescent="0.3">
      <c r="B1" s="2" t="s">
        <v>0</v>
      </c>
      <c r="D1" s="120"/>
      <c r="E1" s="121"/>
      <c r="F1" s="121"/>
      <c r="G1" s="121"/>
      <c r="H1" s="121"/>
      <c r="I1" s="121"/>
      <c r="J1" s="121"/>
      <c r="K1" s="121"/>
      <c r="L1" s="122"/>
    </row>
    <row r="2" spans="2:12" ht="30" x14ac:dyDescent="0.25">
      <c r="B2" s="3"/>
    </row>
    <row r="3" spans="2:12" ht="30" x14ac:dyDescent="0.25">
      <c r="B3" s="148" t="s">
        <v>104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12" ht="24" thickBot="1" x14ac:dyDescent="0.3">
      <c r="B4" s="4"/>
    </row>
    <row r="5" spans="2:12" ht="24" thickBot="1" x14ac:dyDescent="0.3">
      <c r="B5" s="32" t="s">
        <v>1</v>
      </c>
      <c r="D5" s="120"/>
      <c r="E5" s="121"/>
      <c r="F5" s="121"/>
      <c r="G5" s="121"/>
      <c r="H5" s="121"/>
      <c r="I5" s="121"/>
      <c r="J5" s="121"/>
      <c r="K5" s="121"/>
      <c r="L5" s="122"/>
    </row>
    <row r="6" spans="2:12" ht="19.899999999999999" customHeight="1" thickBot="1" x14ac:dyDescent="0.3">
      <c r="B6" s="32"/>
      <c r="D6" s="33"/>
      <c r="E6" s="33"/>
      <c r="F6" s="33"/>
      <c r="G6" s="33"/>
      <c r="H6" s="33"/>
      <c r="I6" s="33"/>
      <c r="J6" s="33"/>
      <c r="K6" s="33"/>
      <c r="L6" s="33"/>
    </row>
    <row r="7" spans="2:12" ht="28.9" customHeight="1" thickTop="1" thickBot="1" x14ac:dyDescent="0.3">
      <c r="B7" s="130" t="s">
        <v>97</v>
      </c>
      <c r="C7" s="131"/>
      <c r="D7" s="131"/>
      <c r="E7" s="131"/>
      <c r="F7" s="33"/>
      <c r="G7" s="132" t="s">
        <v>55</v>
      </c>
      <c r="H7" s="133"/>
      <c r="I7" s="133"/>
      <c r="J7" s="40" t="s">
        <v>5</v>
      </c>
      <c r="K7" s="40" t="s">
        <v>7</v>
      </c>
      <c r="L7" s="41" t="s">
        <v>56</v>
      </c>
    </row>
    <row r="8" spans="2:12" ht="28.9" customHeight="1" thickTop="1" thickBot="1" x14ac:dyDescent="0.3">
      <c r="B8" s="131"/>
      <c r="C8" s="131"/>
      <c r="D8" s="131"/>
      <c r="E8" s="131"/>
      <c r="F8" s="33"/>
      <c r="G8" s="134"/>
      <c r="H8" s="135"/>
      <c r="I8" s="136"/>
      <c r="J8" s="38"/>
      <c r="K8" s="38"/>
      <c r="L8" s="39"/>
    </row>
    <row r="9" spans="2:12" ht="16.5" thickTop="1" thickBot="1" x14ac:dyDescent="0.3">
      <c r="B9" s="131"/>
      <c r="C9" s="131"/>
      <c r="D9" s="131"/>
      <c r="E9" s="131"/>
      <c r="K9" s="56" t="s">
        <v>86</v>
      </c>
      <c r="L9" s="57">
        <f>IF(L8= "Agréé HdF", 2, 0)</f>
        <v>0</v>
      </c>
    </row>
    <row r="10" spans="2:12" ht="15" customHeight="1" thickTop="1" thickBot="1" x14ac:dyDescent="0.3">
      <c r="B10" s="32"/>
      <c r="C10" s="32"/>
      <c r="D10" s="32"/>
      <c r="E10" s="32"/>
    </row>
    <row r="11" spans="2:12" ht="27.4" customHeight="1" thickTop="1" thickBot="1" x14ac:dyDescent="0.3">
      <c r="B11" s="128" t="s">
        <v>95</v>
      </c>
      <c r="C11" s="128"/>
      <c r="D11" s="128"/>
      <c r="E11" s="129"/>
      <c r="F11" s="51" t="s">
        <v>68</v>
      </c>
      <c r="G11" s="123" t="s">
        <v>55</v>
      </c>
      <c r="H11" s="123"/>
      <c r="I11" s="123"/>
      <c r="J11" s="34" t="s">
        <v>5</v>
      </c>
      <c r="K11" s="34" t="s">
        <v>7</v>
      </c>
      <c r="L11" s="35" t="s">
        <v>67</v>
      </c>
    </row>
    <row r="12" spans="2:12" ht="14.25" customHeight="1" thickBot="1" x14ac:dyDescent="0.3">
      <c r="B12" s="128"/>
      <c r="C12" s="128"/>
      <c r="D12" s="128"/>
      <c r="E12" s="129"/>
      <c r="F12" s="78"/>
      <c r="G12" s="125"/>
      <c r="H12" s="126"/>
      <c r="I12" s="127"/>
      <c r="J12" s="53"/>
      <c r="K12" s="53"/>
      <c r="L12" s="54"/>
    </row>
    <row r="13" spans="2:12" ht="16.5" thickBot="1" x14ac:dyDescent="0.3">
      <c r="B13" s="128"/>
      <c r="C13" s="128"/>
      <c r="D13" s="128"/>
      <c r="E13" s="129"/>
      <c r="F13" s="78"/>
      <c r="G13" s="124"/>
      <c r="H13" s="124"/>
      <c r="I13" s="124"/>
      <c r="J13" s="53"/>
      <c r="K13" s="53"/>
      <c r="L13" s="54"/>
    </row>
    <row r="14" spans="2:12" ht="16.5" thickBot="1" x14ac:dyDescent="0.3">
      <c r="B14" s="155" t="s">
        <v>66</v>
      </c>
      <c r="C14" s="155"/>
      <c r="D14" s="155"/>
      <c r="E14" s="155"/>
      <c r="F14" s="52"/>
      <c r="G14" s="124"/>
      <c r="H14" s="124"/>
      <c r="I14" s="124"/>
      <c r="J14" s="53"/>
      <c r="K14" s="53"/>
      <c r="L14" s="54"/>
    </row>
    <row r="15" spans="2:12" ht="16.5" thickBot="1" x14ac:dyDescent="0.3">
      <c r="B15" s="155"/>
      <c r="C15" s="155"/>
      <c r="D15" s="155"/>
      <c r="E15" s="155"/>
      <c r="F15" s="55"/>
      <c r="G15" s="156"/>
      <c r="H15" s="156"/>
      <c r="I15" s="156"/>
      <c r="J15" s="36"/>
      <c r="K15" s="36"/>
      <c r="L15" s="37"/>
    </row>
    <row r="16" spans="2:12" ht="12.75" customHeight="1" thickTop="1" x14ac:dyDescent="0.25">
      <c r="B16" s="32"/>
      <c r="C16" s="32"/>
      <c r="D16" s="32"/>
      <c r="E16" s="32"/>
    </row>
    <row r="17" spans="2:12" ht="23.25" x14ac:dyDescent="0.25">
      <c r="B17" s="32" t="s">
        <v>65</v>
      </c>
      <c r="C17" s="32"/>
      <c r="D17" s="32"/>
      <c r="E17" s="32"/>
    </row>
    <row r="18" spans="2:12" ht="15.75" thickBot="1" x14ac:dyDescent="0.3"/>
    <row r="19" spans="2:12" ht="30.75" thickTop="1" x14ac:dyDescent="0.25">
      <c r="B19" s="157" t="s">
        <v>2</v>
      </c>
      <c r="C19" s="158"/>
      <c r="D19" s="158"/>
      <c r="E19" s="159"/>
      <c r="F19" s="102"/>
      <c r="G19" s="163" t="s">
        <v>4</v>
      </c>
      <c r="H19" s="164"/>
      <c r="I19" s="165"/>
      <c r="J19" s="6" t="s">
        <v>5</v>
      </c>
      <c r="K19" s="8" t="s">
        <v>7</v>
      </c>
      <c r="L19" s="6" t="s">
        <v>8</v>
      </c>
    </row>
    <row r="20" spans="2:12" ht="15.75" thickBot="1" x14ac:dyDescent="0.3">
      <c r="B20" s="160" t="s">
        <v>3</v>
      </c>
      <c r="C20" s="161"/>
      <c r="D20" s="161"/>
      <c r="E20" s="162"/>
      <c r="F20" s="102"/>
      <c r="G20" s="166"/>
      <c r="H20" s="167"/>
      <c r="I20" s="168"/>
      <c r="J20" s="7" t="s">
        <v>6</v>
      </c>
      <c r="K20" s="9" t="s">
        <v>6</v>
      </c>
      <c r="L20" s="7" t="s">
        <v>9</v>
      </c>
    </row>
    <row r="21" spans="2:12" ht="17.25" thickTop="1" thickBot="1" x14ac:dyDescent="0.3">
      <c r="B21" s="101"/>
      <c r="C21" s="101"/>
      <c r="D21" s="101"/>
      <c r="E21" s="101"/>
      <c r="F21" s="5"/>
      <c r="G21" s="101"/>
      <c r="H21" s="101"/>
      <c r="I21" s="101"/>
      <c r="J21" s="11"/>
      <c r="K21" s="11"/>
      <c r="L21" s="12"/>
    </row>
    <row r="22" spans="2:12" ht="16.149999999999999" customHeight="1" thickTop="1" x14ac:dyDescent="0.25">
      <c r="B22" s="109" t="s">
        <v>10</v>
      </c>
      <c r="C22" s="110"/>
      <c r="D22" s="110"/>
      <c r="E22" s="113" t="s">
        <v>85</v>
      </c>
      <c r="F22" s="102"/>
      <c r="G22" s="103"/>
      <c r="H22" s="104"/>
      <c r="I22" s="105"/>
      <c r="J22" s="153"/>
      <c r="K22" s="149"/>
      <c r="L22" s="151"/>
    </row>
    <row r="23" spans="2:12" ht="14.65" customHeight="1" thickBot="1" x14ac:dyDescent="0.3">
      <c r="B23" s="111" t="s">
        <v>11</v>
      </c>
      <c r="C23" s="112"/>
      <c r="D23" s="112"/>
      <c r="E23" s="114"/>
      <c r="F23" s="102"/>
      <c r="G23" s="106"/>
      <c r="H23" s="107"/>
      <c r="I23" s="108"/>
      <c r="J23" s="154"/>
      <c r="K23" s="150"/>
      <c r="L23" s="152"/>
    </row>
    <row r="24" spans="2:12" ht="17.25" thickTop="1" thickBot="1" x14ac:dyDescent="0.3">
      <c r="B24" s="115"/>
      <c r="C24" s="115"/>
      <c r="D24" s="115"/>
      <c r="E24" s="115"/>
      <c r="F24" s="5"/>
      <c r="G24" s="116"/>
      <c r="H24" s="116"/>
      <c r="I24" s="116"/>
      <c r="J24" s="10"/>
      <c r="K24" s="13"/>
      <c r="L24" s="14"/>
    </row>
    <row r="25" spans="2:12" ht="20.25" thickTop="1" thickBot="1" x14ac:dyDescent="0.3">
      <c r="B25" s="117" t="s">
        <v>12</v>
      </c>
      <c r="C25" s="118"/>
      <c r="D25" s="119"/>
      <c r="E25" s="64"/>
      <c r="F25" s="15"/>
      <c r="G25" s="84"/>
      <c r="H25" s="85"/>
      <c r="I25" s="86"/>
      <c r="J25" s="16"/>
      <c r="K25" s="16"/>
      <c r="L25" s="76" t="str">
        <f>IF(ISBLANK(K25), "----", VLOOKUP(K25,Données!$I$4:$J$22,2,FALSE))</f>
        <v>----</v>
      </c>
    </row>
    <row r="26" spans="2:12" ht="19.5" thickBot="1" x14ac:dyDescent="0.3">
      <c r="B26" s="81" t="s">
        <v>13</v>
      </c>
      <c r="C26" s="82"/>
      <c r="D26" s="83"/>
      <c r="E26" s="65"/>
      <c r="F26" s="15"/>
      <c r="G26" s="84"/>
      <c r="H26" s="85"/>
      <c r="I26" s="86"/>
      <c r="J26" s="16"/>
      <c r="K26" s="16"/>
      <c r="L26" s="76" t="str">
        <f>IF(ISBLANK(K26), "----", VLOOKUP(K26,Données!$I$4:$J$22,2,FALSE))</f>
        <v>----</v>
      </c>
    </row>
    <row r="27" spans="2:12" ht="19.5" thickBot="1" x14ac:dyDescent="0.3">
      <c r="B27" s="81" t="s">
        <v>14</v>
      </c>
      <c r="C27" s="82"/>
      <c r="D27" s="83"/>
      <c r="E27" s="65"/>
      <c r="F27" s="15"/>
      <c r="G27" s="84"/>
      <c r="H27" s="85"/>
      <c r="I27" s="86"/>
      <c r="J27" s="16"/>
      <c r="K27" s="16"/>
      <c r="L27" s="76" t="str">
        <f>IF(ISBLANK(K27), "----", VLOOKUP(K27,Données!$I$4:$J$22,2,FALSE))</f>
        <v>----</v>
      </c>
    </row>
    <row r="28" spans="2:12" ht="19.5" thickBot="1" x14ac:dyDescent="0.3">
      <c r="B28" s="81" t="s">
        <v>105</v>
      </c>
      <c r="C28" s="82"/>
      <c r="D28" s="83"/>
      <c r="E28" s="65"/>
      <c r="F28" s="15"/>
      <c r="G28" s="84"/>
      <c r="H28" s="85"/>
      <c r="I28" s="86"/>
      <c r="J28" s="16"/>
      <c r="K28" s="16"/>
      <c r="L28" s="76" t="str">
        <f>IF(ISBLANK(K28), "----", VLOOKUP(K28,Données!$I$4:$J$22,2,FALSE))</f>
        <v>----</v>
      </c>
    </row>
    <row r="29" spans="2:12" ht="19.5" thickBot="1" x14ac:dyDescent="0.3">
      <c r="B29" s="81" t="s">
        <v>15</v>
      </c>
      <c r="C29" s="82"/>
      <c r="D29" s="83"/>
      <c r="E29" s="65"/>
      <c r="F29" s="15"/>
      <c r="G29" s="84"/>
      <c r="H29" s="85"/>
      <c r="I29" s="86"/>
      <c r="J29" s="16"/>
      <c r="K29" s="16"/>
      <c r="L29" s="76" t="str">
        <f>IF(ISBLANK(K29), "----", VLOOKUP(K29,Données!$I$4:$J$22,2,FALSE))</f>
        <v>----</v>
      </c>
    </row>
    <row r="30" spans="2:12" ht="19.5" thickBot="1" x14ac:dyDescent="0.3">
      <c r="B30" s="137" t="s">
        <v>16</v>
      </c>
      <c r="C30" s="138"/>
      <c r="D30" s="139"/>
      <c r="E30" s="66"/>
      <c r="F30" s="15"/>
      <c r="G30" s="140"/>
      <c r="H30" s="141"/>
      <c r="I30" s="142"/>
      <c r="J30" s="17"/>
      <c r="K30" s="17"/>
      <c r="L30" s="76" t="str">
        <f>IF(ISBLANK(K30), "----", VLOOKUP(K30,Données!$I$4:$J$22,2,FALSE))</f>
        <v>----</v>
      </c>
    </row>
    <row r="31" spans="2:12" ht="14.65" customHeight="1" thickTop="1" x14ac:dyDescent="0.25">
      <c r="B31" s="178"/>
      <c r="C31" s="178"/>
      <c r="D31" s="178"/>
      <c r="E31" s="179"/>
      <c r="F31" s="179"/>
      <c r="G31" s="180" t="s">
        <v>17</v>
      </c>
      <c r="H31" s="181"/>
      <c r="I31" s="182"/>
      <c r="J31" s="143" t="s">
        <v>102</v>
      </c>
      <c r="K31" s="144"/>
      <c r="L31" s="89" t="str">
        <f>CONCATENATE((F49/4)+1, " sur ", F49)</f>
        <v>1 sur 0</v>
      </c>
    </row>
    <row r="32" spans="2:12" ht="14.65" customHeight="1" thickBot="1" x14ac:dyDescent="0.3">
      <c r="B32" s="178"/>
      <c r="C32" s="178"/>
      <c r="D32" s="178"/>
      <c r="E32" s="179"/>
      <c r="F32" s="179"/>
      <c r="G32" s="193" t="s">
        <v>18</v>
      </c>
      <c r="H32" s="194"/>
      <c r="I32" s="195"/>
      <c r="J32" s="145"/>
      <c r="K32" s="146"/>
      <c r="L32" s="90"/>
    </row>
    <row r="33" spans="2:12" ht="20.25" thickTop="1" thickBot="1" x14ac:dyDescent="0.3">
      <c r="B33" s="30"/>
      <c r="D33" s="18"/>
      <c r="E33" s="48">
        <v>1</v>
      </c>
      <c r="G33" s="61"/>
      <c r="H33" s="62"/>
      <c r="I33" s="63"/>
      <c r="J33" s="63"/>
      <c r="K33" s="63"/>
      <c r="L33" s="73" t="str">
        <f>IF(ISBLANK(K33), "----", VLOOKUP(K33,Données!$I$4:$J$22,2,FALSE))</f>
        <v>----</v>
      </c>
    </row>
    <row r="34" spans="2:12" ht="19.5" thickBot="1" x14ac:dyDescent="0.3">
      <c r="B34" s="30"/>
      <c r="D34" s="18"/>
      <c r="E34" s="49">
        <v>2</v>
      </c>
      <c r="G34" s="46"/>
      <c r="H34" s="20"/>
      <c r="I34" s="21"/>
      <c r="J34" s="21"/>
      <c r="K34" s="21"/>
      <c r="L34" s="74" t="str">
        <f>IF(ISBLANK(K34), "----", VLOOKUP(K34,Données!$I$4:$J$22,2,FALSE))</f>
        <v>----</v>
      </c>
    </row>
    <row r="35" spans="2:12" ht="19.5" thickBot="1" x14ac:dyDescent="0.3">
      <c r="B35" s="30"/>
      <c r="D35" s="18"/>
      <c r="E35" s="49">
        <v>3</v>
      </c>
      <c r="G35" s="46"/>
      <c r="H35" s="20"/>
      <c r="I35" s="21"/>
      <c r="J35" s="21"/>
      <c r="K35" s="21"/>
      <c r="L35" s="74" t="str">
        <f>IF(ISBLANK(K35), "----", VLOOKUP(K35,Données!$I$4:$J$22,2,FALSE))</f>
        <v>----</v>
      </c>
    </row>
    <row r="36" spans="2:12" ht="19.5" thickBot="1" x14ac:dyDescent="0.3">
      <c r="B36" s="30"/>
      <c r="D36" s="18"/>
      <c r="E36" s="49">
        <v>4</v>
      </c>
      <c r="G36" s="46"/>
      <c r="H36" s="20" t="s">
        <v>19</v>
      </c>
      <c r="I36" s="21"/>
      <c r="J36" s="21"/>
      <c r="K36" s="21"/>
      <c r="L36" s="74" t="str">
        <f>IF(ISBLANK(K36), "----", VLOOKUP(K36,Données!$I$4:$J$22,2,FALSE))</f>
        <v>----</v>
      </c>
    </row>
    <row r="37" spans="2:12" ht="19.5" thickBot="1" x14ac:dyDescent="0.3">
      <c r="B37" s="30"/>
      <c r="D37" s="18"/>
      <c r="E37" s="49">
        <v>5</v>
      </c>
      <c r="G37" s="46"/>
      <c r="H37" s="20" t="s">
        <v>19</v>
      </c>
      <c r="I37" s="21"/>
      <c r="J37" s="21"/>
      <c r="K37" s="21"/>
      <c r="L37" s="74" t="str">
        <f>IF(ISBLANK(K37), "----", VLOOKUP(K37,Données!$I$4:$J$22,2,FALSE))</f>
        <v>----</v>
      </c>
    </row>
    <row r="38" spans="2:12" ht="19.5" thickBot="1" x14ac:dyDescent="0.3">
      <c r="B38" s="30"/>
      <c r="D38" s="18"/>
      <c r="E38" s="50">
        <v>6</v>
      </c>
      <c r="G38" s="47"/>
      <c r="H38" s="19" t="s">
        <v>19</v>
      </c>
      <c r="I38" s="22"/>
      <c r="J38" s="22"/>
      <c r="K38" s="22"/>
      <c r="L38" s="75" t="str">
        <f>IF(ISBLANK(K38), "----", VLOOKUP(K38,Données!$I$4:$J$22,2,FALSE))</f>
        <v>----</v>
      </c>
    </row>
    <row r="39" spans="2:12" ht="24.75" customHeight="1" thickTop="1" x14ac:dyDescent="0.25">
      <c r="B39" s="18"/>
      <c r="C39" s="18"/>
      <c r="D39" s="18"/>
      <c r="E39" s="18"/>
      <c r="F39" s="18"/>
      <c r="G39" s="143" t="s">
        <v>103</v>
      </c>
      <c r="H39" s="147"/>
      <c r="I39" s="147"/>
      <c r="J39" s="147"/>
      <c r="K39" s="147"/>
      <c r="L39" s="80">
        <f>IF(SUM(L33:L38)&lt;=((F49/4)+1),SUM(L33:L38),(F49/4)+1)</f>
        <v>0</v>
      </c>
    </row>
    <row r="40" spans="2:12" ht="8.25" customHeight="1" x14ac:dyDescent="0.25">
      <c r="B40" s="18"/>
      <c r="C40" s="18"/>
      <c r="D40" s="18"/>
      <c r="E40" s="18"/>
      <c r="F40" s="18"/>
      <c r="G40" s="79"/>
      <c r="H40" s="79"/>
      <c r="I40" s="79"/>
      <c r="J40" s="79"/>
    </row>
    <row r="41" spans="2:12" ht="36.75" customHeight="1" thickBot="1" x14ac:dyDescent="0.3">
      <c r="B41" s="98" t="s">
        <v>96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</row>
    <row r="42" spans="2:12" ht="33" customHeight="1" thickTop="1" thickBot="1" x14ac:dyDescent="0.3">
      <c r="B42" s="190" t="s">
        <v>94</v>
      </c>
      <c r="C42" s="191"/>
      <c r="D42" s="191"/>
      <c r="E42" s="192"/>
      <c r="G42" s="185" t="s">
        <v>79</v>
      </c>
      <c r="H42" s="186"/>
      <c r="I42" s="186"/>
      <c r="J42" s="42" t="s">
        <v>5</v>
      </c>
      <c r="K42" s="42" t="s">
        <v>80</v>
      </c>
      <c r="L42" s="43" t="s">
        <v>8</v>
      </c>
    </row>
    <row r="43" spans="2:12" ht="19.5" customHeight="1" thickBot="1" x14ac:dyDescent="0.3">
      <c r="B43" s="169" t="s">
        <v>99</v>
      </c>
      <c r="C43" s="170"/>
      <c r="D43" s="170"/>
      <c r="E43" s="171"/>
      <c r="G43" s="187"/>
      <c r="H43" s="188"/>
      <c r="I43" s="189"/>
      <c r="J43" s="44"/>
      <c r="K43" s="44"/>
      <c r="L43" s="70" t="str">
        <f>IF(ISBLANK(K43), "----", IF(B$43 ="Ecole Française Labellisée", VLOOKUP(K43,Données!$I$4:$M$22,4,FALSE), VLOOKUP(K43,Données!$I$4:$M$22,3,FALSE)))</f>
        <v>----</v>
      </c>
    </row>
    <row r="44" spans="2:12" ht="19.5" customHeight="1" thickBot="1" x14ac:dyDescent="0.3">
      <c r="B44" s="172"/>
      <c r="C44" s="173"/>
      <c r="D44" s="173"/>
      <c r="E44" s="174"/>
      <c r="G44" s="94"/>
      <c r="H44" s="95"/>
      <c r="I44" s="95"/>
      <c r="J44" s="45"/>
      <c r="K44" s="45"/>
      <c r="L44" s="77" t="str">
        <f>IF(ISBLANK(K44), "----", IF(B$43 ="Ecole Française Labellisée", VLOOKUP(K44,Données!$I$4:$M$22,4,FALSE), VLOOKUP(K44,Données!$I$4:$M$22,3,FALSE)))</f>
        <v>----</v>
      </c>
    </row>
    <row r="45" spans="2:12" ht="10.9" customHeight="1" thickTop="1" thickBot="1" x14ac:dyDescent="0.3">
      <c r="L45" s="71"/>
    </row>
    <row r="46" spans="2:12" ht="27.75" customHeight="1" thickTop="1" thickBot="1" x14ac:dyDescent="0.3">
      <c r="B46" s="183" t="s">
        <v>60</v>
      </c>
      <c r="C46" s="184"/>
      <c r="D46" s="184"/>
      <c r="E46" s="69" t="s">
        <v>88</v>
      </c>
      <c r="G46" s="175"/>
      <c r="H46" s="176"/>
      <c r="I46" s="177"/>
      <c r="J46" s="68"/>
      <c r="K46" s="68"/>
      <c r="L46" s="72" t="str">
        <f>IF(ISBLANK(K46),"----",IF(E46="OUI",VLOOKUP(K46,Données!$I$4:$M$22,5,FALSE),"0"))</f>
        <v>----</v>
      </c>
    </row>
    <row r="47" spans="2:12" ht="18.75" customHeight="1" thickTop="1" thickBot="1" x14ac:dyDescent="0.3">
      <c r="G47" s="91" t="s">
        <v>93</v>
      </c>
      <c r="H47" s="92"/>
      <c r="I47" s="92"/>
      <c r="J47" s="92"/>
      <c r="K47" s="93"/>
      <c r="L47" s="67">
        <f>IF(SUM(L43:L46)&lt; 4, SUM(L43:L46), 4)</f>
        <v>0</v>
      </c>
    </row>
    <row r="48" spans="2:12" ht="16.5" thickTop="1" thickBot="1" x14ac:dyDescent="0.3">
      <c r="B48" s="1"/>
    </row>
    <row r="49" spans="2:12" ht="36.75" customHeight="1" thickTop="1" thickBot="1" x14ac:dyDescent="0.3">
      <c r="B49" s="99" t="s">
        <v>63</v>
      </c>
      <c r="C49" s="99"/>
      <c r="D49" s="99"/>
      <c r="E49" s="99"/>
      <c r="F49" s="59">
        <f>4*(COUNTIF(E25:E30, "OUI"))</f>
        <v>0</v>
      </c>
      <c r="I49" s="18"/>
      <c r="J49" s="99" t="s">
        <v>64</v>
      </c>
      <c r="K49" s="100"/>
      <c r="L49" s="60">
        <f>SUM(L9,L25:L30,L39,L47)</f>
        <v>0</v>
      </c>
    </row>
    <row r="50" spans="2:12" ht="16.5" thickTop="1" thickBot="1" x14ac:dyDescent="0.3">
      <c r="B50" t="s">
        <v>62</v>
      </c>
      <c r="I50" s="96"/>
      <c r="J50" s="96"/>
    </row>
    <row r="51" spans="2:12" ht="22.5" thickTop="1" thickBot="1" x14ac:dyDescent="0.3">
      <c r="B51" s="18"/>
      <c r="C51" s="18"/>
      <c r="D51" s="18"/>
      <c r="E51" s="18"/>
      <c r="J51" s="97" t="s">
        <v>61</v>
      </c>
      <c r="K51" s="97"/>
      <c r="L51" s="58" t="str">
        <f>IF(L49&gt;=F49,"Statut OK",CONCATENATE("il manque ",-(L49-F49)," pts"))</f>
        <v>Statut OK</v>
      </c>
    </row>
    <row r="52" spans="2:12" ht="15.75" thickTop="1" x14ac:dyDescent="0.25">
      <c r="B52" s="23"/>
    </row>
    <row r="53" spans="2:12" x14ac:dyDescent="0.25">
      <c r="B53" s="23"/>
    </row>
    <row r="54" spans="2:12" x14ac:dyDescent="0.25">
      <c r="B54" s="23"/>
    </row>
    <row r="55" spans="2:12" x14ac:dyDescent="0.25">
      <c r="B55" s="24"/>
    </row>
    <row r="57" spans="2:12" x14ac:dyDescent="0.25">
      <c r="B57" s="25" t="s">
        <v>20</v>
      </c>
    </row>
    <row r="58" spans="2:12" x14ac:dyDescent="0.25">
      <c r="B58" s="23" t="s">
        <v>21</v>
      </c>
    </row>
    <row r="59" spans="2:12" x14ac:dyDescent="0.25">
      <c r="B59" s="23" t="s">
        <v>22</v>
      </c>
    </row>
    <row r="61" spans="2:12" x14ac:dyDescent="0.25">
      <c r="B61" s="25" t="s">
        <v>23</v>
      </c>
    </row>
    <row r="62" spans="2:12" ht="15.75" thickBot="1" x14ac:dyDescent="0.3">
      <c r="B62" s="26"/>
    </row>
    <row r="63" spans="2:12" ht="26.25" thickBot="1" x14ac:dyDescent="0.3">
      <c r="B63" s="87" t="s">
        <v>24</v>
      </c>
      <c r="C63" s="88"/>
      <c r="D63" s="27" t="s">
        <v>25</v>
      </c>
      <c r="E63" s="27" t="s">
        <v>26</v>
      </c>
      <c r="F63" s="27" t="s">
        <v>26</v>
      </c>
      <c r="G63" s="27" t="s">
        <v>26</v>
      </c>
    </row>
    <row r="64" spans="2:12" ht="15.75" thickBot="1" x14ac:dyDescent="0.3">
      <c r="B64" s="87"/>
      <c r="C64" s="88"/>
      <c r="D64" s="28"/>
      <c r="E64" s="28"/>
      <c r="F64" s="28"/>
      <c r="G64" s="28"/>
    </row>
    <row r="65" spans="2:7" ht="15.75" thickBot="1" x14ac:dyDescent="0.3">
      <c r="B65" s="87"/>
      <c r="C65" s="88"/>
      <c r="D65" s="28"/>
      <c r="E65" s="28"/>
      <c r="F65" s="28"/>
      <c r="G65" s="28"/>
    </row>
    <row r="66" spans="2:7" ht="15.75" thickBot="1" x14ac:dyDescent="0.3">
      <c r="B66" s="87"/>
      <c r="C66" s="88"/>
      <c r="D66" s="28"/>
      <c r="E66" s="28"/>
      <c r="F66" s="28"/>
      <c r="G66" s="28"/>
    </row>
    <row r="67" spans="2:7" ht="15.75" thickBot="1" x14ac:dyDescent="0.3">
      <c r="B67" s="87"/>
      <c r="C67" s="88"/>
      <c r="D67" s="28"/>
      <c r="E67" s="28"/>
      <c r="F67" s="28"/>
      <c r="G67" s="28"/>
    </row>
    <row r="68" spans="2:7" ht="15.75" thickBot="1" x14ac:dyDescent="0.3">
      <c r="B68" s="87"/>
      <c r="C68" s="88"/>
      <c r="D68" s="28"/>
      <c r="E68" s="28"/>
      <c r="F68" s="28"/>
      <c r="G68" s="28"/>
    </row>
    <row r="69" spans="2:7" ht="15.75" thickBot="1" x14ac:dyDescent="0.3">
      <c r="B69" s="87"/>
      <c r="C69" s="88"/>
      <c r="D69" s="28"/>
      <c r="E69" s="28"/>
      <c r="F69" s="28"/>
      <c r="G69" s="28"/>
    </row>
    <row r="70" spans="2:7" ht="15.75" thickBot="1" x14ac:dyDescent="0.3">
      <c r="B70" s="87"/>
      <c r="C70" s="88"/>
      <c r="D70" s="28"/>
      <c r="E70" s="28"/>
      <c r="F70" s="28"/>
      <c r="G70" s="28"/>
    </row>
    <row r="71" spans="2:7" ht="15.75" thickBot="1" x14ac:dyDescent="0.3">
      <c r="B71" s="87"/>
      <c r="C71" s="88"/>
      <c r="D71" s="28"/>
      <c r="E71" s="28"/>
      <c r="F71" s="28"/>
      <c r="G71" s="28"/>
    </row>
    <row r="72" spans="2:7" x14ac:dyDescent="0.25">
      <c r="B72" s="29"/>
    </row>
  </sheetData>
  <mergeCells count="73">
    <mergeCell ref="B31:D32"/>
    <mergeCell ref="E31:E32"/>
    <mergeCell ref="F31:F32"/>
    <mergeCell ref="G31:I31"/>
    <mergeCell ref="B46:D46"/>
    <mergeCell ref="G42:I42"/>
    <mergeCell ref="G43:I43"/>
    <mergeCell ref="B42:E42"/>
    <mergeCell ref="G32:I32"/>
    <mergeCell ref="B30:D30"/>
    <mergeCell ref="G30:I30"/>
    <mergeCell ref="J31:K32"/>
    <mergeCell ref="G39:K39"/>
    <mergeCell ref="B3:L3"/>
    <mergeCell ref="K22:K23"/>
    <mergeCell ref="L22:L23"/>
    <mergeCell ref="J22:J23"/>
    <mergeCell ref="B14:E14"/>
    <mergeCell ref="G14:I14"/>
    <mergeCell ref="G15:I15"/>
    <mergeCell ref="B15:E15"/>
    <mergeCell ref="B19:E19"/>
    <mergeCell ref="B20:E20"/>
    <mergeCell ref="F19:F20"/>
    <mergeCell ref="G19:I20"/>
    <mergeCell ref="D1:L1"/>
    <mergeCell ref="D5:L5"/>
    <mergeCell ref="G11:I11"/>
    <mergeCell ref="G13:I13"/>
    <mergeCell ref="G12:I12"/>
    <mergeCell ref="B11:E13"/>
    <mergeCell ref="B7:E9"/>
    <mergeCell ref="G7:I7"/>
    <mergeCell ref="G8:I8"/>
    <mergeCell ref="B21:E21"/>
    <mergeCell ref="G21:I21"/>
    <mergeCell ref="B68:C68"/>
    <mergeCell ref="B69:C69"/>
    <mergeCell ref="B70:C70"/>
    <mergeCell ref="F22:F23"/>
    <mergeCell ref="G22:I23"/>
    <mergeCell ref="B22:D22"/>
    <mergeCell ref="B23:D23"/>
    <mergeCell ref="E22:E23"/>
    <mergeCell ref="B24:C24"/>
    <mergeCell ref="D24:E24"/>
    <mergeCell ref="G24:I24"/>
    <mergeCell ref="B29:D29"/>
    <mergeCell ref="G29:I29"/>
    <mergeCell ref="B25:D25"/>
    <mergeCell ref="B71:C71"/>
    <mergeCell ref="L31:L32"/>
    <mergeCell ref="G47:K47"/>
    <mergeCell ref="G44:I44"/>
    <mergeCell ref="I50:J50"/>
    <mergeCell ref="J51:K51"/>
    <mergeCell ref="B65:C65"/>
    <mergeCell ref="B66:C66"/>
    <mergeCell ref="B67:C67"/>
    <mergeCell ref="B63:C63"/>
    <mergeCell ref="B64:C64"/>
    <mergeCell ref="B41:L41"/>
    <mergeCell ref="J49:K49"/>
    <mergeCell ref="B49:E49"/>
    <mergeCell ref="B43:E44"/>
    <mergeCell ref="G46:I46"/>
    <mergeCell ref="B28:D28"/>
    <mergeCell ref="G28:I28"/>
    <mergeCell ref="G25:I25"/>
    <mergeCell ref="B26:D26"/>
    <mergeCell ref="G26:I26"/>
    <mergeCell ref="G27:I27"/>
    <mergeCell ref="B27:D27"/>
  </mergeCells>
  <conditionalFormatting sqref="L51">
    <cfRule type="containsText" dxfId="1" priority="1" operator="containsText" text="il manque">
      <formula>NOT(ISERROR(SEARCH("il manque",L51)))</formula>
    </cfRule>
    <cfRule type="containsText" dxfId="0" priority="2" operator="containsText" text="Statut OK">
      <formula>NOT(ISERROR(SEARCH("Statut OK",L51)))</formula>
    </cfRule>
  </conditionalFormatting>
  <pageMargins left="0.7" right="0.7" top="0.75" bottom="0.75" header="0.3" footer="0.3"/>
  <pageSetup paperSize="9" scale="5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88E99C2D-4DFA-48A4-A644-7B276F1BDE3B}">
          <x14:formula1>
            <xm:f>Données!$I$15:$I$22</xm:f>
          </x14:formula1>
          <xm:sqref>K8 K12:K15</xm:sqref>
        </x14:dataValidation>
        <x14:dataValidation type="list" allowBlank="1" showInputMessage="1" showErrorMessage="1" xr:uid="{D8BAA5BA-970A-4D18-9C96-6171167D4561}">
          <x14:formula1>
            <xm:f>Données!$B$4:$B$5</xm:f>
          </x14:formula1>
          <xm:sqref>D5:L5</xm:sqref>
        </x14:dataValidation>
        <x14:dataValidation type="list" allowBlank="1" showInputMessage="1" showErrorMessage="1" xr:uid="{BEE46647-CBD0-49E4-BC5A-65976494C96A}">
          <x14:formula1>
            <xm:f>Données!$F$4:$F$12</xm:f>
          </x14:formula1>
          <xm:sqref>F12:F15</xm:sqref>
        </x14:dataValidation>
        <x14:dataValidation type="list" allowBlank="1" showInputMessage="1" showErrorMessage="1" xr:uid="{5FE7267D-107D-4E55-91C6-08CE03DC34E5}">
          <x14:formula1>
            <xm:f>Données!$I$4:$I$22</xm:f>
          </x14:formula1>
          <xm:sqref>K25:K30 K33:K38 K22:K23 K44 K46</xm:sqref>
        </x14:dataValidation>
        <x14:dataValidation type="list" allowBlank="1" showInputMessage="1" showErrorMessage="1" xr:uid="{3ED3DAE6-DD58-46F8-81C1-24656E66A18D}">
          <x14:formula1>
            <xm:f>Données!$G$4:$G$5</xm:f>
          </x14:formula1>
          <xm:sqref>L12:L15</xm:sqref>
        </x14:dataValidation>
        <x14:dataValidation type="list" allowBlank="1" showInputMessage="1" showErrorMessage="1" xr:uid="{6BF76494-DB35-4AD5-9F80-39858211E7BB}">
          <x14:formula1>
            <xm:f>Données!$C$4:$C$6</xm:f>
          </x14:formula1>
          <xm:sqref>L8</xm:sqref>
        </x14:dataValidation>
        <x14:dataValidation type="list" allowBlank="1" showInputMessage="1" showErrorMessage="1" xr:uid="{0CE2F173-DB2A-4CCF-BC9A-47765827E878}">
          <x14:formula1>
            <xm:f>Données!$H$4:$H$5</xm:f>
          </x14:formula1>
          <xm:sqref>E25:E30 E22:E23 E46</xm:sqref>
        </x14:dataValidation>
        <x14:dataValidation type="list" allowBlank="1" showInputMessage="1" showErrorMessage="1" xr:uid="{BC7F3197-0B83-4DD1-BBC0-6214979A60C2}">
          <x14:formula1>
            <xm:f>Données!$D$4:$D$8</xm:f>
          </x14:formula1>
          <xm:sqref>I33:I38</xm:sqref>
        </x14:dataValidation>
        <x14:dataValidation type="list" allowBlank="1" showInputMessage="1" showErrorMessage="1" xr:uid="{8E8516E9-E2EF-481C-BF76-DFFFF155887E}">
          <x14:formula1>
            <xm:f>Données!$I$4:$I$23</xm:f>
          </x14:formula1>
          <xm:sqref>K43</xm:sqref>
        </x14:dataValidation>
        <x14:dataValidation type="list" allowBlank="1" showInputMessage="1" showErrorMessage="1" xr:uid="{26465F1D-C6CA-409F-96AA-7FD27863796C}">
          <x14:formula1>
            <xm:f>Données!$E$4:$E$5</xm:f>
          </x14:formula1>
          <xm:sqref>B43:E44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2F96-C534-4EB6-B93E-0DF58BAC6B30}">
  <sheetPr codeName="Feuil2"/>
  <dimension ref="B3:M23"/>
  <sheetViews>
    <sheetView topLeftCell="D3" workbookViewId="0">
      <selection activeCell="E14" sqref="E14"/>
    </sheetView>
  </sheetViews>
  <sheetFormatPr baseColWidth="10" defaultRowHeight="15" x14ac:dyDescent="0.25"/>
  <cols>
    <col min="3" max="3" width="25" customWidth="1"/>
    <col min="4" max="4" width="27.140625" bestFit="1" customWidth="1"/>
    <col min="5" max="5" width="32.42578125" bestFit="1" customWidth="1"/>
    <col min="7" max="8" width="12.7109375" customWidth="1"/>
    <col min="9" max="9" width="39.85546875" bestFit="1" customWidth="1"/>
    <col min="10" max="10" width="8.28515625" bestFit="1" customWidth="1"/>
    <col min="11" max="11" width="10.85546875" bestFit="1" customWidth="1"/>
    <col min="12" max="12" width="10.5703125" bestFit="1" customWidth="1"/>
  </cols>
  <sheetData>
    <row r="3" spans="2:13" ht="60" x14ac:dyDescent="0.25">
      <c r="B3" s="31" t="s">
        <v>38</v>
      </c>
      <c r="C3" s="31" t="s">
        <v>57</v>
      </c>
      <c r="D3" s="31" t="s">
        <v>48</v>
      </c>
      <c r="E3" s="31" t="s">
        <v>54</v>
      </c>
      <c r="F3" s="31" t="s">
        <v>69</v>
      </c>
      <c r="G3" s="31" t="s">
        <v>84</v>
      </c>
      <c r="H3" s="31" t="s">
        <v>87</v>
      </c>
      <c r="I3" s="31" t="s">
        <v>41</v>
      </c>
      <c r="J3" s="31" t="s">
        <v>59</v>
      </c>
      <c r="K3" s="31" t="s">
        <v>100</v>
      </c>
      <c r="L3" s="31" t="s">
        <v>101</v>
      </c>
      <c r="M3" s="31" t="s">
        <v>92</v>
      </c>
    </row>
    <row r="4" spans="2:13" x14ac:dyDescent="0.25">
      <c r="B4" t="s">
        <v>39</v>
      </c>
      <c r="C4" t="s">
        <v>56</v>
      </c>
      <c r="D4" t="s">
        <v>49</v>
      </c>
      <c r="E4" t="s">
        <v>98</v>
      </c>
      <c r="F4" t="s">
        <v>76</v>
      </c>
      <c r="G4" t="s">
        <v>82</v>
      </c>
      <c r="H4" t="s">
        <v>88</v>
      </c>
      <c r="I4" t="s">
        <v>27</v>
      </c>
      <c r="J4">
        <v>1</v>
      </c>
      <c r="K4">
        <v>1</v>
      </c>
      <c r="L4">
        <v>0</v>
      </c>
      <c r="M4">
        <v>0</v>
      </c>
    </row>
    <row r="5" spans="2:13" x14ac:dyDescent="0.25">
      <c r="B5" t="s">
        <v>40</v>
      </c>
      <c r="C5" t="s">
        <v>58</v>
      </c>
      <c r="D5" t="s">
        <v>50</v>
      </c>
      <c r="E5" t="s">
        <v>99</v>
      </c>
      <c r="F5" t="s">
        <v>71</v>
      </c>
      <c r="G5" t="s">
        <v>83</v>
      </c>
      <c r="H5" t="s">
        <v>85</v>
      </c>
      <c r="I5" t="s">
        <v>42</v>
      </c>
      <c r="J5">
        <v>1</v>
      </c>
      <c r="K5">
        <v>1</v>
      </c>
      <c r="L5">
        <v>0</v>
      </c>
      <c r="M5">
        <v>0</v>
      </c>
    </row>
    <row r="6" spans="2:13" x14ac:dyDescent="0.25">
      <c r="C6" t="s">
        <v>81</v>
      </c>
      <c r="D6" t="s">
        <v>51</v>
      </c>
      <c r="F6" t="s">
        <v>72</v>
      </c>
      <c r="I6" t="s">
        <v>28</v>
      </c>
      <c r="J6">
        <v>2</v>
      </c>
      <c r="K6">
        <v>1</v>
      </c>
      <c r="L6">
        <v>0</v>
      </c>
      <c r="M6">
        <v>0</v>
      </c>
    </row>
    <row r="7" spans="2:13" x14ac:dyDescent="0.25">
      <c r="D7" t="s">
        <v>53</v>
      </c>
      <c r="F7" t="s">
        <v>70</v>
      </c>
      <c r="I7" t="s">
        <v>89</v>
      </c>
      <c r="J7">
        <v>2</v>
      </c>
      <c r="K7">
        <v>1</v>
      </c>
      <c r="L7">
        <v>0</v>
      </c>
      <c r="M7">
        <v>1</v>
      </c>
    </row>
    <row r="8" spans="2:13" x14ac:dyDescent="0.25">
      <c r="D8" t="s">
        <v>52</v>
      </c>
      <c r="F8" t="s">
        <v>73</v>
      </c>
      <c r="I8" t="s">
        <v>29</v>
      </c>
      <c r="J8">
        <v>3</v>
      </c>
      <c r="K8">
        <v>2</v>
      </c>
      <c r="L8">
        <v>0</v>
      </c>
      <c r="M8">
        <v>2</v>
      </c>
    </row>
    <row r="9" spans="2:13" x14ac:dyDescent="0.25">
      <c r="F9" t="s">
        <v>74</v>
      </c>
      <c r="I9" t="s">
        <v>43</v>
      </c>
      <c r="J9">
        <v>3</v>
      </c>
      <c r="K9">
        <v>2</v>
      </c>
      <c r="L9">
        <v>0</v>
      </c>
      <c r="M9">
        <v>2</v>
      </c>
    </row>
    <row r="10" spans="2:13" x14ac:dyDescent="0.25">
      <c r="F10" t="s">
        <v>75</v>
      </c>
      <c r="I10" t="s">
        <v>90</v>
      </c>
      <c r="J10">
        <v>3</v>
      </c>
      <c r="K10">
        <v>2</v>
      </c>
      <c r="L10">
        <v>0</v>
      </c>
      <c r="M10">
        <v>2</v>
      </c>
    </row>
    <row r="11" spans="2:13" x14ac:dyDescent="0.25">
      <c r="F11" t="s">
        <v>77</v>
      </c>
      <c r="I11" t="s">
        <v>30</v>
      </c>
      <c r="J11">
        <v>3</v>
      </c>
      <c r="K11">
        <v>3</v>
      </c>
      <c r="L11">
        <v>4</v>
      </c>
      <c r="M11">
        <v>3</v>
      </c>
    </row>
    <row r="12" spans="2:13" x14ac:dyDescent="0.25">
      <c r="F12" t="s">
        <v>78</v>
      </c>
      <c r="I12" t="s">
        <v>31</v>
      </c>
      <c r="J12">
        <v>4</v>
      </c>
      <c r="K12">
        <v>2</v>
      </c>
      <c r="L12">
        <v>0</v>
      </c>
      <c r="M12">
        <v>2</v>
      </c>
    </row>
    <row r="13" spans="2:13" x14ac:dyDescent="0.25">
      <c r="I13" t="s">
        <v>44</v>
      </c>
      <c r="J13">
        <v>4</v>
      </c>
      <c r="K13">
        <v>2</v>
      </c>
      <c r="L13">
        <v>0</v>
      </c>
      <c r="M13">
        <v>2</v>
      </c>
    </row>
    <row r="14" spans="2:13" x14ac:dyDescent="0.25">
      <c r="I14" t="s">
        <v>45</v>
      </c>
      <c r="J14">
        <v>4</v>
      </c>
      <c r="K14">
        <v>2</v>
      </c>
      <c r="L14">
        <v>0</v>
      </c>
      <c r="M14">
        <v>2</v>
      </c>
    </row>
    <row r="15" spans="2:13" x14ac:dyDescent="0.25">
      <c r="I15" t="s">
        <v>46</v>
      </c>
      <c r="J15">
        <v>5</v>
      </c>
      <c r="K15">
        <v>3</v>
      </c>
      <c r="L15">
        <v>4</v>
      </c>
      <c r="M15">
        <v>3</v>
      </c>
    </row>
    <row r="16" spans="2:13" x14ac:dyDescent="0.25">
      <c r="I16" t="s">
        <v>47</v>
      </c>
      <c r="J16">
        <v>5</v>
      </c>
      <c r="K16">
        <v>3</v>
      </c>
      <c r="L16">
        <v>4</v>
      </c>
      <c r="M16">
        <v>3</v>
      </c>
    </row>
    <row r="17" spans="9:13" x14ac:dyDescent="0.25">
      <c r="I17" t="s">
        <v>32</v>
      </c>
      <c r="J17">
        <v>6</v>
      </c>
      <c r="K17">
        <v>3</v>
      </c>
      <c r="L17">
        <v>4</v>
      </c>
      <c r="M17">
        <v>4</v>
      </c>
    </row>
    <row r="18" spans="9:13" x14ac:dyDescent="0.25">
      <c r="I18" t="s">
        <v>33</v>
      </c>
      <c r="J18">
        <v>7</v>
      </c>
      <c r="K18">
        <v>3</v>
      </c>
      <c r="L18">
        <v>4</v>
      </c>
      <c r="M18">
        <v>4</v>
      </c>
    </row>
    <row r="19" spans="9:13" x14ac:dyDescent="0.25">
      <c r="I19" t="s">
        <v>34</v>
      </c>
      <c r="J19">
        <v>7</v>
      </c>
      <c r="K19">
        <v>3</v>
      </c>
      <c r="L19">
        <v>4</v>
      </c>
      <c r="M19">
        <v>4</v>
      </c>
    </row>
    <row r="20" spans="9:13" x14ac:dyDescent="0.25">
      <c r="I20" t="s">
        <v>37</v>
      </c>
      <c r="J20">
        <v>8</v>
      </c>
      <c r="K20">
        <v>3</v>
      </c>
      <c r="L20">
        <v>4</v>
      </c>
      <c r="M20">
        <v>4</v>
      </c>
    </row>
    <row r="21" spans="9:13" x14ac:dyDescent="0.25">
      <c r="I21" t="s">
        <v>35</v>
      </c>
      <c r="J21">
        <v>8</v>
      </c>
      <c r="K21">
        <v>3</v>
      </c>
      <c r="L21">
        <v>4</v>
      </c>
      <c r="M21">
        <v>4</v>
      </c>
    </row>
    <row r="22" spans="9:13" x14ac:dyDescent="0.25">
      <c r="I22" t="s">
        <v>36</v>
      </c>
      <c r="J22">
        <v>8</v>
      </c>
      <c r="K22">
        <v>3</v>
      </c>
      <c r="L22">
        <v>4</v>
      </c>
      <c r="M22">
        <v>4</v>
      </c>
    </row>
    <row r="23" spans="9:13" x14ac:dyDescent="0.25">
      <c r="I23" t="s">
        <v>91</v>
      </c>
      <c r="J23">
        <v>0</v>
      </c>
      <c r="K23">
        <v>0</v>
      </c>
      <c r="L23">
        <v>4</v>
      </c>
      <c r="M2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Déclaration  Staff</vt:lpstr>
      <vt:lpstr>Données</vt:lpstr>
      <vt:lpstr>'Déclaration  Staff'!_Hlk142490268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de France Basketball 2</dc:creator>
  <cp:lastModifiedBy>Haut de France Basketball 2</cp:lastModifiedBy>
  <cp:lastPrinted>2025-07-30T13:44:09Z</cp:lastPrinted>
  <dcterms:created xsi:type="dcterms:W3CDTF">2015-06-05T18:19:34Z</dcterms:created>
  <dcterms:modified xsi:type="dcterms:W3CDTF">2025-09-30T07:44:23Z</dcterms:modified>
</cp:coreProperties>
</file>